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<sst xmlns="http://schemas.openxmlformats.org/spreadsheetml/2006/main" count="125" uniqueCount="48">
  <si>
    <t>Великосельское МП ЖКХ</t>
  </si>
  <si>
    <t>МУП "Оздоровительный центр "Мечта"</t>
  </si>
  <si>
    <t>МУП "Гаврилов-Ямский хлебозавод"</t>
  </si>
  <si>
    <t>Шопшинское МУП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</si>
  <si>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</si>
  <si>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</si>
  <si>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</si>
  <si>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</si>
  <si>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</si>
  <si>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</si>
  <si>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</si>
  <si>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</si>
  <si>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</si>
  <si>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</si>
  <si>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</si>
  <si>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</si>
  <si>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</si>
  <si>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</si>
  <si>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</si>
  <si>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</si>
  <si>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</si>
  <si>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</si>
  <si>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</si>
  <si>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</si>
  <si>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</si>
  <si>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</si>
  <si>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</si>
  <si>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</si>
  <si>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</si>
  <si>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</si>
  <si>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</si>
  <si>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</si>
  <si>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</si>
  <si>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</si>
  <si>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</si>
  <si>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</si>
  <si>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</si>
  <si>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</si>
  <si>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</si>
  <si>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2014 год</t>
  </si>
  <si>
    <t>МП "Общепит"</t>
  </si>
  <si>
    <t>х</t>
  </si>
  <si>
    <t>2015 год</t>
  </si>
  <si>
    <t>ОСНОВНЫЕ ПОКАЗАТЕЛИ ДЕЯТЕЛЬНОСТИ МУНИЦИПАЛЬНЫХ ПРЕДПРИЯТИЙ  за 2015 года</t>
  </si>
  <si>
    <t>МАУ "Редакция районной газеты "Гаврилов-Ямский вестник" и местного телевещания"</t>
  </si>
  <si>
    <t>чистых</t>
  </si>
  <si>
    <t>активов</t>
  </si>
  <si>
    <t>Всего по муниципальным предприятиям: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</si>
</sst>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14" xfId="0" applyFill="1" applyBorder="1" applyAlignment="1">
      <alignment/>
    </xf>
    <xf numFmtId="164" fontId="0" fillId="0" borderId="15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64" fontId="0" fillId="0" borderId="15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0" fontId="11" fillId="0" borderId="19" xfId="0" applyFont="1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0" fontId="0" fillId="0" borderId="17" xfId="57" applyNumberFormat="1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164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left"/>
    </xf>
    <xf numFmtId="164" fontId="3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64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164" fontId="9" fillId="0" borderId="22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left"/>
    </xf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164" fontId="3" fillId="12" borderId="26" xfId="0" applyNumberFormat="1" applyFont="1" applyFill="1" applyBorder="1" applyAlignment="1">
      <alignment horizontal="center"/>
    </xf>
    <xf numFmtId="164" fontId="0" fillId="12" borderId="23" xfId="0" applyNumberFormat="1" applyFont="1" applyFill="1" applyBorder="1" applyAlignment="1">
      <alignment horizontal="center"/>
    </xf>
    <xf numFmtId="164" fontId="0" fillId="12" borderId="12" xfId="0" applyNumberFormat="1" applyFont="1" applyFill="1" applyBorder="1" applyAlignment="1">
      <alignment horizontal="center"/>
    </xf>
    <xf numFmtId="164" fontId="9" fillId="12" borderId="13" xfId="0" applyNumberFormat="1" applyFont="1" applyFill="1" applyBorder="1" applyAlignment="1">
      <alignment horizontal="center"/>
    </xf>
    <xf numFmtId="164" fontId="0" fillId="12" borderId="20" xfId="0" applyNumberFormat="1" applyFont="1" applyFill="1" applyBorder="1" applyAlignment="1">
      <alignment horizontal="center"/>
    </xf>
    <xf numFmtId="164" fontId="0" fillId="12" borderId="12" xfId="0" applyNumberFormat="1" applyFont="1" applyFill="1" applyBorder="1" applyAlignment="1">
      <alignment/>
    </xf>
    <xf numFmtId="164" fontId="9" fillId="12" borderId="12" xfId="0" applyNumberFormat="1" applyFont="1" applyFill="1" applyBorder="1" applyAlignment="1">
      <alignment horizontal="center"/>
    </xf>
    <xf numFmtId="164" fontId="0" fillId="12" borderId="13" xfId="0" applyNumberFormat="1" applyFont="1" applyFill="1" applyBorder="1" applyAlignment="1">
      <alignment horizontal="center"/>
    </xf>
    <xf numFmtId="0" fontId="11" fillId="12" borderId="28" xfId="0" applyFont="1" applyFill="1" applyBorder="1" applyAlignment="1">
      <alignment/>
    </xf>
    <xf numFmtId="164" fontId="9" fillId="12" borderId="23" xfId="0" applyNumberFormat="1" applyFont="1" applyFill="1" applyBorder="1" applyAlignment="1">
      <alignment horizontal="center"/>
    </xf>
    <xf numFmtId="164" fontId="4" fillId="12" borderId="26" xfId="0" applyNumberFormat="1" applyFont="1" applyFill="1" applyBorder="1" applyAlignment="1">
      <alignment horizontal="center"/>
    </xf>
    <xf numFmtId="0" fontId="9" fillId="12" borderId="29" xfId="0" applyFont="1" applyFill="1" applyBorder="1" applyAlignment="1">
      <alignment horizontal="center"/>
    </xf>
    <xf numFmtId="164" fontId="3" fillId="12" borderId="30" xfId="0" applyNumberFormat="1" applyFont="1" applyFill="1" applyBorder="1" applyAlignment="1">
      <alignment horizontal="center"/>
    </xf>
    <xf numFmtId="164" fontId="0" fillId="12" borderId="31" xfId="0" applyNumberFormat="1" applyFont="1" applyFill="1" applyBorder="1" applyAlignment="1">
      <alignment horizontal="center"/>
    </xf>
    <xf numFmtId="164" fontId="0" fillId="12" borderId="32" xfId="0" applyNumberFormat="1" applyFont="1" applyFill="1" applyBorder="1" applyAlignment="1">
      <alignment horizontal="center"/>
    </xf>
    <xf numFmtId="164" fontId="9" fillId="12" borderId="33" xfId="0" applyNumberFormat="1" applyFont="1" applyFill="1" applyBorder="1" applyAlignment="1">
      <alignment horizontal="center"/>
    </xf>
    <xf numFmtId="164" fontId="0" fillId="12" borderId="29" xfId="0" applyNumberFormat="1" applyFont="1" applyFill="1" applyBorder="1" applyAlignment="1">
      <alignment horizontal="center"/>
    </xf>
    <xf numFmtId="164" fontId="0" fillId="12" borderId="32" xfId="0" applyNumberFormat="1" applyFont="1" applyFill="1" applyBorder="1" applyAlignment="1">
      <alignment/>
    </xf>
    <xf numFmtId="164" fontId="9" fillId="12" borderId="32" xfId="0" applyNumberFormat="1" applyFont="1" applyFill="1" applyBorder="1" applyAlignment="1">
      <alignment horizontal="center"/>
    </xf>
    <xf numFmtId="164" fontId="0" fillId="12" borderId="33" xfId="0" applyNumberFormat="1" applyFont="1" applyFill="1" applyBorder="1" applyAlignment="1">
      <alignment horizontal="center"/>
    </xf>
    <xf numFmtId="164" fontId="9" fillId="12" borderId="31" xfId="0" applyNumberFormat="1" applyFont="1" applyFill="1" applyBorder="1" applyAlignment="1">
      <alignment horizontal="center"/>
    </xf>
    <xf numFmtId="164" fontId="4" fillId="12" borderId="30" xfId="0" applyNumberFormat="1" applyFont="1" applyFill="1" applyBorder="1" applyAlignment="1">
      <alignment horizontal="center"/>
    </xf>
    <xf numFmtId="164" fontId="9" fillId="12" borderId="29" xfId="0" applyNumberFormat="1" applyFont="1" applyFill="1" applyBorder="1" applyAlignment="1">
      <alignment horizontal="center"/>
    </xf>
    <xf numFmtId="164" fontId="0" fillId="12" borderId="32" xfId="0" applyNumberFormat="1" applyFill="1" applyBorder="1" applyAlignment="1">
      <alignment horizontal="center"/>
    </xf>
    <xf numFmtId="164" fontId="0" fillId="12" borderId="33" xfId="0" applyNumberFormat="1" applyFill="1" applyBorder="1" applyAlignment="1">
      <alignment horizontal="center"/>
    </xf>
    <xf numFmtId="0" fontId="0" fillId="12" borderId="29" xfId="0" applyFill="1" applyBorder="1" applyAlignment="1">
      <alignment/>
    </xf>
    <xf numFmtId="164" fontId="0" fillId="12" borderId="31" xfId="0" applyNumberFormat="1" applyFill="1" applyBorder="1" applyAlignment="1">
      <alignment horizontal="center"/>
    </xf>
    <xf numFmtId="164" fontId="0" fillId="12" borderId="12" xfId="0" applyNumberFormat="1" applyFill="1" applyBorder="1" applyAlignment="1">
      <alignment horizontal="center"/>
    </xf>
    <xf numFmtId="164" fontId="0" fillId="12" borderId="13" xfId="0" applyNumberFormat="1" applyFill="1" applyBorder="1" applyAlignment="1">
      <alignment horizontal="center"/>
    </xf>
    <xf numFmtId="0" fontId="0" fillId="12" borderId="20" xfId="0" applyFill="1" applyBorder="1" applyAlignment="1">
      <alignment/>
    </xf>
    <xf numFmtId="0" fontId="3" fillId="12" borderId="26" xfId="0" applyFont="1" applyFill="1" applyBorder="1" applyAlignment="1">
      <alignment horizontal="center"/>
    </xf>
    <xf numFmtId="164" fontId="0" fillId="12" borderId="23" xfId="0" applyNumberForma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0" fillId="12" borderId="28" xfId="0" applyFont="1" applyFill="1" applyBorder="1" applyAlignment="1">
      <alignment horizontal="left"/>
    </xf>
    <xf numFmtId="0" fontId="11" fillId="12" borderId="28" xfId="0" applyFont="1" applyFill="1" applyBorder="1" applyAlignment="1">
      <alignment horizontal="left"/>
    </xf>
    <xf numFmtId="0" fontId="11" fillId="12" borderId="27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164" fontId="3" fillId="33" borderId="26" xfId="0" applyNumberFormat="1" applyFont="1" applyFill="1" applyBorder="1" applyAlignment="1">
      <alignment horizontal="center"/>
    </xf>
    <xf numFmtId="164" fontId="0" fillId="33" borderId="23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/>
    </xf>
    <xf numFmtId="164" fontId="0" fillId="33" borderId="20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 horizontal="center"/>
    </xf>
    <xf numFmtId="0" fontId="11" fillId="33" borderId="28" xfId="0" applyFont="1" applyFill="1" applyBorder="1" applyAlignment="1">
      <alignment/>
    </xf>
    <xf numFmtId="164" fontId="9" fillId="33" borderId="23" xfId="0" applyNumberFormat="1" applyFont="1" applyFill="1" applyBorder="1" applyAlignment="1">
      <alignment horizontal="center"/>
    </xf>
    <xf numFmtId="164" fontId="4" fillId="33" borderId="26" xfId="0" applyNumberFormat="1" applyFont="1" applyFill="1" applyBorder="1" applyAlignment="1">
      <alignment horizontal="center"/>
    </xf>
    <xf numFmtId="0" fontId="10" fillId="33" borderId="35" xfId="0" applyFont="1" applyFill="1" applyBorder="1" applyAlignment="1">
      <alignment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3" fillId="33" borderId="26" xfId="0" applyFont="1" applyFill="1" applyBorder="1" applyAlignment="1">
      <alignment horizontal="center"/>
    </xf>
    <xf numFmtId="164" fontId="0" fillId="33" borderId="23" xfId="0" applyNumberFormat="1" applyFill="1" applyBorder="1" applyAlignment="1">
      <alignment horizontal="center"/>
    </xf>
    <xf numFmtId="0" fontId="10" fillId="12" borderId="25" xfId="0" applyFont="1" applyFill="1" applyBorder="1" applyAlignment="1">
      <alignment/>
    </xf>
    <xf numFmtId="164" fontId="9" fillId="33" borderId="12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10" fillId="0" borderId="18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5" sqref="N45"/>
    </sheetView>
  </sheetViews>
  <sheetFormatPr defaultColWidth="9.00390625" defaultRowHeight="12.75"/>
  <cols>
    <col min="1" max="1" width="12.25390625" style="4" customWidth="1"/>
    <col min="2" max="2" width="10.125" style="4" customWidth="1"/>
    <col min="3" max="3" width="10.625" style="4" bestFit="1" customWidth="1"/>
    <col min="4" max="4" width="10.625" style="4" customWidth="1"/>
    <col min="5" max="5" width="9.75390625" style="4" customWidth="1"/>
    <col min="6" max="6" width="11.125" style="4" customWidth="1"/>
    <col min="7" max="7" width="8.25390625" style="4" customWidth="1"/>
    <col min="8" max="8" width="10.625" style="4" bestFit="1" customWidth="1"/>
    <col min="9" max="9" width="9.625" style="4" customWidth="1"/>
    <col min="10" max="11" width="10.625" style="4" bestFit="1" customWidth="1"/>
    <col min="12" max="12" width="9.25390625" style="4" bestFit="1" customWidth="1"/>
    <col min="13" max="13" width="10.625" style="4" bestFit="1" customWidth="1"/>
    <col min="14" max="14" width="11.375" style="4" customWidth="1"/>
    <col min="15" max="16384" width="9.125" style="4" customWidth="1"/>
  </cols>
  <sheetData>
    <row r="1" spans="1:14" ht="12.75">
      <c r="A1" s="134" t="s">
        <v>43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Bot="1">
      <c r="A3" s="139" t="s">
        <v>23</v>
      </c>
      <c r="B3" s="131" t="s">
        <v>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</row>
    <row r="4" spans="1:14" ht="11.25" customHeight="1">
      <c r="A4" s="140"/>
      <c r="B4" s="1" t="s">
        <v>5</v>
      </c>
      <c r="C4" s="1" t="s">
        <v>6</v>
      </c>
      <c r="D4" s="56" t="s">
        <v>7</v>
      </c>
      <c r="E4" s="96" t="s">
        <v>8</v>
      </c>
      <c r="F4" s="135" t="s">
        <v>32</v>
      </c>
      <c r="G4" s="136"/>
      <c r="H4" s="135" t="s">
        <v>35</v>
      </c>
      <c r="I4" s="136"/>
      <c r="J4" s="1" t="s">
        <v>8</v>
      </c>
      <c r="K4" s="1" t="s">
        <v>9</v>
      </c>
      <c r="L4" s="1" t="s">
        <v>19</v>
      </c>
      <c r="M4" s="1" t="s">
        <v>10</v>
      </c>
      <c r="N4" s="56" t="s">
        <v>11</v>
      </c>
    </row>
    <row r="5" spans="1:14" ht="11.25" customHeight="1" thickBot="1">
      <c r="A5" s="140"/>
      <c r="B5" s="2" t="s">
        <v>12</v>
      </c>
      <c r="C5" s="2" t="s">
        <v>13</v>
      </c>
      <c r="D5" s="57" t="s">
        <v>14</v>
      </c>
      <c r="E5" s="97" t="s">
        <v>45</v>
      </c>
      <c r="F5" s="137" t="s">
        <v>33</v>
      </c>
      <c r="G5" s="138"/>
      <c r="H5" s="141" t="s">
        <v>37</v>
      </c>
      <c r="I5" s="142"/>
      <c r="J5" s="2" t="s">
        <v>24</v>
      </c>
      <c r="K5" s="2" t="s">
        <v>26</v>
      </c>
      <c r="L5" s="2" t="s">
        <v>28</v>
      </c>
      <c r="M5" s="2" t="s">
        <v>30</v>
      </c>
      <c r="N5" s="57" t="s">
        <v>15</v>
      </c>
    </row>
    <row r="6" spans="1:14" ht="11.25" customHeight="1">
      <c r="A6" s="140"/>
      <c r="B6" s="2"/>
      <c r="C6" s="2"/>
      <c r="D6" s="57" t="s">
        <v>21</v>
      </c>
      <c r="E6" s="97" t="s">
        <v>46</v>
      </c>
      <c r="F6" s="143" t="s">
        <v>22</v>
      </c>
      <c r="G6" s="1" t="s">
        <v>34</v>
      </c>
      <c r="H6" s="143" t="s">
        <v>22</v>
      </c>
      <c r="I6" s="1" t="s">
        <v>34</v>
      </c>
      <c r="J6" s="2" t="s">
        <v>25</v>
      </c>
      <c r="K6" s="2" t="s">
        <v>27</v>
      </c>
      <c r="L6" s="2" t="s">
        <v>29</v>
      </c>
      <c r="M6" s="2" t="s">
        <v>20</v>
      </c>
      <c r="N6" s="57"/>
    </row>
    <row r="7" spans="1:14" ht="24" customHeight="1" thickBot="1">
      <c r="A7" s="140"/>
      <c r="B7" s="2" t="s">
        <v>16</v>
      </c>
      <c r="C7" s="2" t="s">
        <v>16</v>
      </c>
      <c r="D7" s="57" t="s">
        <v>16</v>
      </c>
      <c r="E7" s="97" t="s">
        <v>16</v>
      </c>
      <c r="F7" s="144"/>
      <c r="G7" s="2" t="s">
        <v>36</v>
      </c>
      <c r="H7" s="144"/>
      <c r="I7" s="2" t="s">
        <v>36</v>
      </c>
      <c r="J7" s="2" t="s">
        <v>16</v>
      </c>
      <c r="K7" s="2" t="s">
        <v>17</v>
      </c>
      <c r="L7" s="2" t="s">
        <v>18</v>
      </c>
      <c r="M7" s="2" t="s">
        <v>18</v>
      </c>
      <c r="N7" s="57" t="s">
        <v>16</v>
      </c>
    </row>
    <row r="8" spans="1:14" s="8" customFormat="1" ht="18.75" customHeight="1" thickBot="1">
      <c r="A8" s="124" t="s">
        <v>0</v>
      </c>
      <c r="B8" s="125"/>
      <c r="C8" s="126"/>
      <c r="D8" s="93"/>
      <c r="E8" s="98"/>
      <c r="F8" s="28"/>
      <c r="G8" s="28"/>
      <c r="H8" s="28"/>
      <c r="I8" s="28"/>
      <c r="J8" s="28"/>
      <c r="K8" s="28"/>
      <c r="L8" s="28"/>
      <c r="M8" s="28"/>
      <c r="N8" s="69"/>
    </row>
    <row r="9" spans="1:14" ht="12" customHeight="1" thickBot="1">
      <c r="A9" s="32">
        <v>42370</v>
      </c>
      <c r="B9" s="33"/>
      <c r="C9" s="34"/>
      <c r="D9" s="58"/>
      <c r="E9" s="99"/>
      <c r="F9" s="34">
        <v>1489</v>
      </c>
      <c r="G9" s="34" t="s">
        <v>31</v>
      </c>
      <c r="H9" s="34">
        <v>1241</v>
      </c>
      <c r="I9" s="34" t="s">
        <v>31</v>
      </c>
      <c r="J9" s="34"/>
      <c r="K9" s="35"/>
      <c r="L9" s="34"/>
      <c r="M9" s="34"/>
      <c r="N9" s="70">
        <v>2290</v>
      </c>
    </row>
    <row r="10" spans="1:14" ht="15" customHeight="1">
      <c r="A10" s="29" t="s">
        <v>42</v>
      </c>
      <c r="B10" s="30">
        <v>8494</v>
      </c>
      <c r="C10" s="31">
        <v>11001</v>
      </c>
      <c r="D10" s="59">
        <v>-19</v>
      </c>
      <c r="E10" s="100">
        <v>23462</v>
      </c>
      <c r="F10" s="31">
        <v>1489</v>
      </c>
      <c r="G10" s="31" t="s">
        <v>31</v>
      </c>
      <c r="H10" s="31">
        <v>1241</v>
      </c>
      <c r="I10" s="31" t="s">
        <v>31</v>
      </c>
      <c r="J10" s="31">
        <v>22073</v>
      </c>
      <c r="K10" s="117">
        <v>19</v>
      </c>
      <c r="L10" s="31">
        <v>13825</v>
      </c>
      <c r="M10" s="31">
        <f>B10/K10/12*1000</f>
        <v>37254.38596491228</v>
      </c>
      <c r="N10" s="71">
        <v>2290</v>
      </c>
    </row>
    <row r="11" spans="1:14" ht="14.25" customHeight="1">
      <c r="A11" s="18" t="s">
        <v>39</v>
      </c>
      <c r="B11" s="12">
        <v>5037</v>
      </c>
      <c r="C11" s="6">
        <v>6358</v>
      </c>
      <c r="D11" s="60">
        <v>24</v>
      </c>
      <c r="E11" s="101">
        <v>23076</v>
      </c>
      <c r="F11" s="6">
        <v>998</v>
      </c>
      <c r="G11" s="6" t="s">
        <v>31</v>
      </c>
      <c r="H11" s="6">
        <v>992</v>
      </c>
      <c r="I11" s="6" t="s">
        <v>31</v>
      </c>
      <c r="J11" s="6">
        <v>21874</v>
      </c>
      <c r="K11" s="118">
        <v>16</v>
      </c>
      <c r="L11" s="6">
        <v>13083</v>
      </c>
      <c r="M11" s="6">
        <f>B11/K11/12*1000</f>
        <v>26234.375</v>
      </c>
      <c r="N11" s="72">
        <v>2290</v>
      </c>
    </row>
    <row r="12" spans="1:14" s="8" customFormat="1" ht="13.5" customHeight="1" thickBot="1">
      <c r="A12" s="27" t="s">
        <v>38</v>
      </c>
      <c r="B12" s="17">
        <f>B10/B11*100</f>
        <v>168.63212229501687</v>
      </c>
      <c r="C12" s="16">
        <f>C10/C11*100</f>
        <v>173.02610883925763</v>
      </c>
      <c r="D12" s="61" t="s">
        <v>41</v>
      </c>
      <c r="E12" s="102">
        <f>E10/E11*100</f>
        <v>101.6727335760097</v>
      </c>
      <c r="F12" s="16">
        <f>F10/F11*100</f>
        <v>149.19839679358716</v>
      </c>
      <c r="G12" s="16" t="s">
        <v>41</v>
      </c>
      <c r="H12" s="16">
        <f>H10/H11*100</f>
        <v>125.1008064516129</v>
      </c>
      <c r="I12" s="16" t="s">
        <v>41</v>
      </c>
      <c r="J12" s="16">
        <f>J10/J11*100</f>
        <v>100.90975587455426</v>
      </c>
      <c r="K12" s="16">
        <f>K10/K11*100</f>
        <v>118.75</v>
      </c>
      <c r="L12" s="16">
        <f>L10/L11*100</f>
        <v>105.67148207597646</v>
      </c>
      <c r="M12" s="16">
        <f>M10/M11*100</f>
        <v>142.00599772211947</v>
      </c>
      <c r="N12" s="73">
        <f>N10/N11*100</f>
        <v>100</v>
      </c>
    </row>
    <row r="13" spans="1:15" s="10" customFormat="1" ht="15" customHeight="1" thickBot="1">
      <c r="A13" s="127" t="s">
        <v>3</v>
      </c>
      <c r="B13" s="128"/>
      <c r="C13" s="129"/>
      <c r="D13" s="94"/>
      <c r="E13" s="103"/>
      <c r="F13" s="38"/>
      <c r="G13" s="38"/>
      <c r="H13" s="38"/>
      <c r="I13" s="38"/>
      <c r="J13" s="38"/>
      <c r="K13" s="39"/>
      <c r="L13" s="38"/>
      <c r="M13" s="38"/>
      <c r="N13" s="74"/>
      <c r="O13" s="9"/>
    </row>
    <row r="14" spans="1:15" s="10" customFormat="1" ht="13.5" customHeight="1" thickBot="1">
      <c r="A14" s="32">
        <v>42370</v>
      </c>
      <c r="B14" s="33"/>
      <c r="C14" s="34"/>
      <c r="D14" s="58"/>
      <c r="E14" s="99"/>
      <c r="F14" s="34">
        <v>21518</v>
      </c>
      <c r="G14" s="34">
        <v>17009</v>
      </c>
      <c r="H14" s="34">
        <v>4715</v>
      </c>
      <c r="I14" s="34">
        <v>1534</v>
      </c>
      <c r="J14" s="34"/>
      <c r="K14" s="35"/>
      <c r="L14" s="34"/>
      <c r="M14" s="34"/>
      <c r="N14" s="70">
        <v>601</v>
      </c>
      <c r="O14" s="9"/>
    </row>
    <row r="15" spans="1:15" s="10" customFormat="1" ht="13.5" customHeight="1">
      <c r="A15" s="29" t="s">
        <v>42</v>
      </c>
      <c r="B15" s="30">
        <v>10536</v>
      </c>
      <c r="C15" s="31">
        <v>15761</v>
      </c>
      <c r="D15" s="59">
        <v>-5435</v>
      </c>
      <c r="E15" s="100">
        <v>9347</v>
      </c>
      <c r="F15" s="31">
        <v>21518</v>
      </c>
      <c r="G15" s="31">
        <v>17009</v>
      </c>
      <c r="H15" s="31">
        <v>4715</v>
      </c>
      <c r="I15" s="31">
        <v>1534</v>
      </c>
      <c r="J15" s="31">
        <v>24377</v>
      </c>
      <c r="K15" s="117">
        <v>27</v>
      </c>
      <c r="L15" s="31">
        <v>14509</v>
      </c>
      <c r="M15" s="31">
        <f>B15/K15/12*1000</f>
        <v>32518.51851851852</v>
      </c>
      <c r="N15" s="71">
        <v>601</v>
      </c>
      <c r="O15" s="9"/>
    </row>
    <row r="16" spans="1:14" ht="1.5" customHeight="1" hidden="1" thickBot="1">
      <c r="A16" s="18"/>
      <c r="B16" s="19"/>
      <c r="C16" s="15"/>
      <c r="D16" s="63"/>
      <c r="E16" s="104"/>
      <c r="F16" s="15"/>
      <c r="G16" s="15"/>
      <c r="H16" s="15"/>
      <c r="I16" s="15"/>
      <c r="J16" s="15"/>
      <c r="K16" s="119"/>
      <c r="L16" s="15"/>
      <c r="M16" s="15"/>
      <c r="N16" s="75"/>
    </row>
    <row r="17" spans="1:14" ht="13.5" customHeight="1" hidden="1" thickBot="1">
      <c r="A17" s="18"/>
      <c r="B17" s="19"/>
      <c r="C17" s="15"/>
      <c r="D17" s="63"/>
      <c r="E17" s="104"/>
      <c r="F17" s="15"/>
      <c r="G17" s="15"/>
      <c r="H17" s="15"/>
      <c r="I17" s="15"/>
      <c r="J17" s="15"/>
      <c r="K17" s="119"/>
      <c r="L17" s="15"/>
      <c r="M17" s="15"/>
      <c r="N17" s="75"/>
    </row>
    <row r="18" spans="1:14" ht="13.5" customHeight="1" hidden="1" thickBot="1">
      <c r="A18" s="18"/>
      <c r="B18" s="19"/>
      <c r="C18" s="15"/>
      <c r="D18" s="63"/>
      <c r="E18" s="104"/>
      <c r="F18" s="15"/>
      <c r="G18" s="15"/>
      <c r="H18" s="15"/>
      <c r="I18" s="15"/>
      <c r="J18" s="15"/>
      <c r="K18" s="119"/>
      <c r="L18" s="15"/>
      <c r="M18" s="15"/>
      <c r="N18" s="75"/>
    </row>
    <row r="19" spans="1:14" ht="13.5" customHeight="1" hidden="1" thickBot="1">
      <c r="A19" s="18"/>
      <c r="B19" s="19"/>
      <c r="C19" s="15"/>
      <c r="D19" s="63"/>
      <c r="E19" s="104"/>
      <c r="F19" s="15"/>
      <c r="G19" s="15"/>
      <c r="H19" s="15"/>
      <c r="I19" s="15"/>
      <c r="J19" s="15"/>
      <c r="K19" s="119"/>
      <c r="L19" s="15"/>
      <c r="M19" s="15"/>
      <c r="N19" s="75"/>
    </row>
    <row r="20" spans="1:14" s="8" customFormat="1" ht="15" customHeight="1">
      <c r="A20" s="21" t="s">
        <v>39</v>
      </c>
      <c r="B20" s="20">
        <v>11330</v>
      </c>
      <c r="C20" s="101">
        <v>18038</v>
      </c>
      <c r="D20" s="64">
        <v>-5819</v>
      </c>
      <c r="E20" s="116">
        <v>15551</v>
      </c>
      <c r="F20" s="14">
        <v>18625</v>
      </c>
      <c r="G20" s="14">
        <v>11202</v>
      </c>
      <c r="H20" s="14">
        <v>5661</v>
      </c>
      <c r="I20" s="14">
        <v>1503</v>
      </c>
      <c r="J20" s="116">
        <v>27344</v>
      </c>
      <c r="K20" s="120">
        <v>28</v>
      </c>
      <c r="L20" s="14">
        <v>14048</v>
      </c>
      <c r="M20" s="14">
        <f>B20/K20/12*1000</f>
        <v>33720.23809523809</v>
      </c>
      <c r="N20" s="76">
        <v>601</v>
      </c>
    </row>
    <row r="21" spans="1:14" ht="13.5" customHeight="1" thickBot="1">
      <c r="A21" s="22" t="s">
        <v>38</v>
      </c>
      <c r="B21" s="13">
        <f>B15/B20*100</f>
        <v>92.99205648720212</v>
      </c>
      <c r="C21" s="7">
        <f>C15/C20*100</f>
        <v>87.3766492959308</v>
      </c>
      <c r="D21" s="65" t="s">
        <v>41</v>
      </c>
      <c r="E21" s="105">
        <f>E15/E20*100</f>
        <v>60.105459455983535</v>
      </c>
      <c r="F21" s="7">
        <f aca="true" t="shared" si="0" ref="F21:N21">F15/F20*100</f>
        <v>115.53288590604028</v>
      </c>
      <c r="G21" s="7">
        <f t="shared" si="0"/>
        <v>151.83895732904838</v>
      </c>
      <c r="H21" s="7">
        <f t="shared" si="0"/>
        <v>83.28917152446564</v>
      </c>
      <c r="I21" s="7">
        <f t="shared" si="0"/>
        <v>102.06254158349968</v>
      </c>
      <c r="J21" s="7">
        <f t="shared" si="0"/>
        <v>89.14935634874196</v>
      </c>
      <c r="K21" s="7">
        <f t="shared" si="0"/>
        <v>96.42857142857143</v>
      </c>
      <c r="L21" s="7">
        <f t="shared" si="0"/>
        <v>103.28160592255125</v>
      </c>
      <c r="M21" s="7">
        <f t="shared" si="0"/>
        <v>96.43620672746887</v>
      </c>
      <c r="N21" s="77">
        <f t="shared" si="0"/>
        <v>100</v>
      </c>
    </row>
    <row r="22" spans="1:14" ht="15" customHeight="1" thickBot="1">
      <c r="A22" s="23" t="s">
        <v>1</v>
      </c>
      <c r="B22" s="36"/>
      <c r="C22" s="36"/>
      <c r="D22" s="95"/>
      <c r="E22" s="106"/>
      <c r="F22" s="38"/>
      <c r="G22" s="38"/>
      <c r="H22" s="38"/>
      <c r="I22" s="38"/>
      <c r="J22" s="38"/>
      <c r="K22" s="39"/>
      <c r="L22" s="38"/>
      <c r="M22" s="38"/>
      <c r="N22" s="74"/>
    </row>
    <row r="23" spans="1:14" ht="14.25" customHeight="1" thickBot="1">
      <c r="A23" s="32">
        <v>42370</v>
      </c>
      <c r="B23" s="33"/>
      <c r="C23" s="34"/>
      <c r="D23" s="58"/>
      <c r="E23" s="99"/>
      <c r="F23" s="34">
        <v>162</v>
      </c>
      <c r="G23" s="34" t="s">
        <v>31</v>
      </c>
      <c r="H23" s="34">
        <v>45</v>
      </c>
      <c r="I23" s="34" t="s">
        <v>31</v>
      </c>
      <c r="J23" s="34"/>
      <c r="K23" s="34"/>
      <c r="L23" s="34"/>
      <c r="M23" s="34"/>
      <c r="N23" s="70">
        <v>1500</v>
      </c>
    </row>
    <row r="24" spans="1:14" s="8" customFormat="1" ht="12.75" customHeight="1">
      <c r="A24" s="40" t="s">
        <v>42</v>
      </c>
      <c r="B24" s="41">
        <v>6267</v>
      </c>
      <c r="C24" s="42">
        <v>9936</v>
      </c>
      <c r="D24" s="67">
        <v>166</v>
      </c>
      <c r="E24" s="107">
        <v>24084</v>
      </c>
      <c r="F24" s="42">
        <v>162</v>
      </c>
      <c r="G24" s="42" t="s">
        <v>31</v>
      </c>
      <c r="H24" s="42">
        <v>45</v>
      </c>
      <c r="I24" s="42" t="s">
        <v>31</v>
      </c>
      <c r="J24" s="42">
        <v>20384</v>
      </c>
      <c r="K24" s="121">
        <v>24</v>
      </c>
      <c r="L24" s="42">
        <v>14705</v>
      </c>
      <c r="M24" s="42">
        <f>B24/K24/12*1000</f>
        <v>21760.416666666668</v>
      </c>
      <c r="N24" s="78">
        <v>1500</v>
      </c>
    </row>
    <row r="25" spans="1:14" ht="11.25" customHeight="1">
      <c r="A25" s="18" t="s">
        <v>39</v>
      </c>
      <c r="B25" s="12">
        <v>5874</v>
      </c>
      <c r="C25" s="6">
        <v>9499</v>
      </c>
      <c r="D25" s="60">
        <v>42</v>
      </c>
      <c r="E25" s="101">
        <v>23918</v>
      </c>
      <c r="F25" s="6">
        <v>202</v>
      </c>
      <c r="G25" s="6" t="s">
        <v>31</v>
      </c>
      <c r="H25" s="6">
        <v>67</v>
      </c>
      <c r="I25" s="6" t="s">
        <v>31</v>
      </c>
      <c r="J25" s="6">
        <v>20767</v>
      </c>
      <c r="K25" s="118">
        <v>26</v>
      </c>
      <c r="L25" s="6">
        <v>12792</v>
      </c>
      <c r="M25" s="6">
        <f>B25/K25/12*1000</f>
        <v>18826.923076923078</v>
      </c>
      <c r="N25" s="72">
        <v>1500</v>
      </c>
    </row>
    <row r="26" spans="1:14" ht="12.75" customHeight="1" thickBot="1">
      <c r="A26" s="22" t="s">
        <v>38</v>
      </c>
      <c r="B26" s="13">
        <f>B24/B25*100</f>
        <v>106.69050051072524</v>
      </c>
      <c r="C26" s="7">
        <f>C24/C25*100</f>
        <v>104.60048426150121</v>
      </c>
      <c r="D26" s="65" t="s">
        <v>41</v>
      </c>
      <c r="E26" s="105">
        <f>E24/E25*100</f>
        <v>100.6940379630404</v>
      </c>
      <c r="F26" s="7">
        <f>F24/F25*100</f>
        <v>80.19801980198021</v>
      </c>
      <c r="G26" s="7" t="s">
        <v>41</v>
      </c>
      <c r="H26" s="7">
        <f>H24/H25*100</f>
        <v>67.16417910447761</v>
      </c>
      <c r="I26" s="7" t="s">
        <v>41</v>
      </c>
      <c r="J26" s="7">
        <f>J24/J25*100</f>
        <v>98.1557278374344</v>
      </c>
      <c r="K26" s="7">
        <f>K24/K25*100</f>
        <v>92.3076923076923</v>
      </c>
      <c r="L26" s="7">
        <f>L24/L25*100</f>
        <v>114.95465916197622</v>
      </c>
      <c r="M26" s="7">
        <f>M24/M25*100</f>
        <v>115.58137555328567</v>
      </c>
      <c r="N26" s="77">
        <f>N24/N25*100</f>
        <v>100</v>
      </c>
    </row>
    <row r="27" spans="1:14" ht="15" customHeight="1" thickBot="1">
      <c r="A27" s="127" t="s">
        <v>40</v>
      </c>
      <c r="B27" s="130"/>
      <c r="C27" s="38"/>
      <c r="D27" s="62"/>
      <c r="E27" s="103"/>
      <c r="F27" s="38"/>
      <c r="G27" s="38"/>
      <c r="H27" s="38"/>
      <c r="I27" s="38"/>
      <c r="J27" s="38"/>
      <c r="K27" s="38"/>
      <c r="L27" s="38"/>
      <c r="M27" s="38"/>
      <c r="N27" s="74"/>
    </row>
    <row r="28" spans="1:14" s="8" customFormat="1" ht="12" customHeight="1" thickBot="1">
      <c r="A28" s="43">
        <v>42370</v>
      </c>
      <c r="B28" s="44"/>
      <c r="C28" s="45"/>
      <c r="D28" s="68"/>
      <c r="E28" s="108"/>
      <c r="F28" s="45">
        <v>4134</v>
      </c>
      <c r="G28" s="45" t="s">
        <v>31</v>
      </c>
      <c r="H28" s="45">
        <v>37</v>
      </c>
      <c r="I28" s="45" t="s">
        <v>31</v>
      </c>
      <c r="J28" s="45"/>
      <c r="K28" s="45"/>
      <c r="L28" s="45"/>
      <c r="M28" s="45"/>
      <c r="N28" s="79">
        <v>933</v>
      </c>
    </row>
    <row r="29" spans="1:14" ht="12" customHeight="1">
      <c r="A29" s="29" t="s">
        <v>42</v>
      </c>
      <c r="B29" s="30">
        <v>29554</v>
      </c>
      <c r="C29" s="31">
        <v>17986</v>
      </c>
      <c r="D29" s="59">
        <v>13</v>
      </c>
      <c r="E29" s="100">
        <v>208</v>
      </c>
      <c r="F29" s="31">
        <v>4134</v>
      </c>
      <c r="G29" s="31" t="s">
        <v>31</v>
      </c>
      <c r="H29" s="31">
        <v>37</v>
      </c>
      <c r="I29" s="31" t="s">
        <v>31</v>
      </c>
      <c r="J29" s="31">
        <v>1618</v>
      </c>
      <c r="K29" s="117">
        <v>50</v>
      </c>
      <c r="L29" s="31">
        <v>11070</v>
      </c>
      <c r="M29" s="31">
        <f>B29/K29/12*1000</f>
        <v>49256.666666666664</v>
      </c>
      <c r="N29" s="71">
        <v>933</v>
      </c>
    </row>
    <row r="30" spans="1:14" ht="12.75" customHeight="1">
      <c r="A30" s="18" t="s">
        <v>39</v>
      </c>
      <c r="B30" s="12">
        <v>27513</v>
      </c>
      <c r="C30" s="6">
        <v>16958</v>
      </c>
      <c r="D30" s="60">
        <v>11</v>
      </c>
      <c r="E30" s="101">
        <v>237</v>
      </c>
      <c r="F30" s="6">
        <v>3756</v>
      </c>
      <c r="G30" s="6" t="s">
        <v>31</v>
      </c>
      <c r="H30" s="6">
        <v>61</v>
      </c>
      <c r="I30" s="6" t="s">
        <v>31</v>
      </c>
      <c r="J30" s="6">
        <v>1764</v>
      </c>
      <c r="K30" s="118">
        <v>50</v>
      </c>
      <c r="L30" s="6">
        <v>9985</v>
      </c>
      <c r="M30" s="6">
        <f>B30/K30/12*1000</f>
        <v>45855</v>
      </c>
      <c r="N30" s="72">
        <v>933</v>
      </c>
    </row>
    <row r="31" spans="1:14" ht="15" customHeight="1" thickBot="1">
      <c r="A31" s="22" t="s">
        <v>38</v>
      </c>
      <c r="B31" s="13">
        <f>B29/B30*100</f>
        <v>107.41831134372842</v>
      </c>
      <c r="C31" s="7">
        <f>C29/C30*100</f>
        <v>106.06203561740773</v>
      </c>
      <c r="D31" s="65" t="s">
        <v>41</v>
      </c>
      <c r="E31" s="105">
        <f>E29/E30*100</f>
        <v>87.76371308016878</v>
      </c>
      <c r="F31" s="7">
        <f>F29/F30*100</f>
        <v>110.06389776357828</v>
      </c>
      <c r="G31" s="7" t="s">
        <v>41</v>
      </c>
      <c r="H31" s="7">
        <f>H29/H30*100</f>
        <v>60.65573770491803</v>
      </c>
      <c r="I31" s="7" t="s">
        <v>41</v>
      </c>
      <c r="J31" s="7">
        <f>J29/J30*100</f>
        <v>91.72335600907029</v>
      </c>
      <c r="K31" s="7">
        <f>K29/K30*100</f>
        <v>100</v>
      </c>
      <c r="L31" s="7">
        <f>L29/L30*100</f>
        <v>110.86629944917377</v>
      </c>
      <c r="M31" s="7">
        <f>M29/M30*100</f>
        <v>107.41831134372842</v>
      </c>
      <c r="N31" s="77">
        <f>N29/N30*100</f>
        <v>100</v>
      </c>
    </row>
    <row r="32" spans="1:14" s="8" customFormat="1" ht="15" customHeight="1" thickBot="1">
      <c r="A32" s="90" t="s">
        <v>2</v>
      </c>
      <c r="B32" s="91"/>
      <c r="C32" s="91"/>
      <c r="D32" s="115"/>
      <c r="E32" s="109"/>
      <c r="F32" s="92"/>
      <c r="G32" s="46"/>
      <c r="H32" s="46"/>
      <c r="I32" s="46"/>
      <c r="J32" s="46"/>
      <c r="K32" s="46"/>
      <c r="L32" s="46"/>
      <c r="M32" s="46"/>
      <c r="N32" s="80"/>
    </row>
    <row r="33" spans="1:14" ht="13.5" customHeight="1" thickBot="1">
      <c r="A33" s="32">
        <v>42370</v>
      </c>
      <c r="B33" s="33"/>
      <c r="C33" s="34"/>
      <c r="D33" s="58"/>
      <c r="E33" s="99"/>
      <c r="F33" s="34">
        <v>6249</v>
      </c>
      <c r="G33" s="34" t="s">
        <v>31</v>
      </c>
      <c r="H33" s="34">
        <v>1200</v>
      </c>
      <c r="I33" s="34" t="s">
        <v>31</v>
      </c>
      <c r="J33" s="34"/>
      <c r="K33" s="35"/>
      <c r="L33" s="34"/>
      <c r="M33" s="34"/>
      <c r="N33" s="70">
        <v>4449</v>
      </c>
    </row>
    <row r="34" spans="1:14" ht="12" customHeight="1">
      <c r="A34" s="29" t="s">
        <v>42</v>
      </c>
      <c r="B34" s="30">
        <v>40751</v>
      </c>
      <c r="C34" s="31">
        <v>29778</v>
      </c>
      <c r="D34" s="59">
        <v>-1818</v>
      </c>
      <c r="E34" s="100">
        <v>-151</v>
      </c>
      <c r="F34" s="31">
        <v>6249</v>
      </c>
      <c r="G34" s="31" t="s">
        <v>31</v>
      </c>
      <c r="H34" s="31">
        <v>1200</v>
      </c>
      <c r="I34" s="31" t="s">
        <v>31</v>
      </c>
      <c r="J34" s="31">
        <v>3445</v>
      </c>
      <c r="K34" s="117">
        <v>90</v>
      </c>
      <c r="L34" s="31">
        <v>13737</v>
      </c>
      <c r="M34" s="31">
        <f>B34/K34/12*1000</f>
        <v>37732.40740740741</v>
      </c>
      <c r="N34" s="71">
        <v>4449</v>
      </c>
    </row>
    <row r="35" spans="1:14" ht="12.75" customHeight="1">
      <c r="A35" s="18" t="s">
        <v>39</v>
      </c>
      <c r="B35" s="12">
        <v>38958</v>
      </c>
      <c r="C35" s="6">
        <v>27735</v>
      </c>
      <c r="D35" s="60">
        <v>-1313</v>
      </c>
      <c r="E35" s="101">
        <v>663</v>
      </c>
      <c r="F35" s="6">
        <v>4934</v>
      </c>
      <c r="G35" s="6" t="s">
        <v>31</v>
      </c>
      <c r="H35" s="6">
        <v>1216</v>
      </c>
      <c r="I35" s="6" t="s">
        <v>31</v>
      </c>
      <c r="J35" s="6">
        <v>2719</v>
      </c>
      <c r="K35" s="118">
        <v>98</v>
      </c>
      <c r="L35" s="6">
        <v>12582</v>
      </c>
      <c r="M35" s="6">
        <f>B35/K35/12*1000</f>
        <v>33127.551020408166</v>
      </c>
      <c r="N35" s="72">
        <v>3901</v>
      </c>
    </row>
    <row r="36" spans="1:14" s="8" customFormat="1" ht="13.5" customHeight="1" thickBot="1">
      <c r="A36" s="22" t="s">
        <v>38</v>
      </c>
      <c r="B36" s="13">
        <f>B34/B35*100</f>
        <v>104.6023923199343</v>
      </c>
      <c r="C36" s="7">
        <f>C34/C35*100</f>
        <v>107.36614386154679</v>
      </c>
      <c r="D36" s="65" t="s">
        <v>41</v>
      </c>
      <c r="E36" s="105" t="s">
        <v>41</v>
      </c>
      <c r="F36" s="7">
        <f>F34/F35*100</f>
        <v>126.6518038102959</v>
      </c>
      <c r="G36" s="7" t="s">
        <v>31</v>
      </c>
      <c r="H36" s="7">
        <f>H34/H35*100</f>
        <v>98.68421052631578</v>
      </c>
      <c r="I36" s="7" t="s">
        <v>31</v>
      </c>
      <c r="J36" s="7">
        <f>J34/J35*100</f>
        <v>126.70099301213682</v>
      </c>
      <c r="K36" s="7">
        <f>K34/K35*100</f>
        <v>91.83673469387756</v>
      </c>
      <c r="L36" s="7">
        <f>L34/L35*100</f>
        <v>109.1797806390081</v>
      </c>
      <c r="M36" s="7">
        <f>M34/M35*100</f>
        <v>113.90038274837289</v>
      </c>
      <c r="N36" s="77">
        <f>N34/N35*100</f>
        <v>114.04768008203025</v>
      </c>
    </row>
    <row r="37" spans="1:14" ht="14.25" customHeight="1" thickBot="1">
      <c r="A37" s="23" t="s">
        <v>44</v>
      </c>
      <c r="B37" s="36"/>
      <c r="C37" s="37"/>
      <c r="D37" s="66"/>
      <c r="E37" s="103"/>
      <c r="F37" s="38"/>
      <c r="G37" s="38"/>
      <c r="H37" s="38"/>
      <c r="I37" s="38"/>
      <c r="J37" s="38"/>
      <c r="K37" s="39"/>
      <c r="L37" s="38"/>
      <c r="M37" s="38"/>
      <c r="N37" s="74"/>
    </row>
    <row r="38" spans="1:14" ht="13.5" thickBot="1">
      <c r="A38" s="32">
        <v>42370</v>
      </c>
      <c r="B38" s="33"/>
      <c r="C38" s="34"/>
      <c r="D38" s="58"/>
      <c r="E38" s="99"/>
      <c r="F38" s="34">
        <v>178</v>
      </c>
      <c r="G38" s="34" t="s">
        <v>31</v>
      </c>
      <c r="H38" s="34">
        <v>223</v>
      </c>
      <c r="I38" s="34" t="s">
        <v>31</v>
      </c>
      <c r="J38" s="34"/>
      <c r="K38" s="35"/>
      <c r="L38" s="34"/>
      <c r="M38" s="34"/>
      <c r="N38" s="70"/>
    </row>
    <row r="39" spans="1:14" ht="15" customHeight="1">
      <c r="A39" s="29" t="s">
        <v>42</v>
      </c>
      <c r="B39" s="30">
        <v>3587</v>
      </c>
      <c r="C39" s="31">
        <v>4097</v>
      </c>
      <c r="D39" s="59">
        <v>-485</v>
      </c>
      <c r="E39" s="100">
        <v>1604</v>
      </c>
      <c r="F39" s="31">
        <v>178</v>
      </c>
      <c r="G39" s="31" t="s">
        <v>31</v>
      </c>
      <c r="H39" s="31">
        <v>223</v>
      </c>
      <c r="I39" s="31" t="s">
        <v>31</v>
      </c>
      <c r="J39" s="31">
        <v>1541</v>
      </c>
      <c r="K39" s="117">
        <v>12</v>
      </c>
      <c r="L39" s="31">
        <v>14319</v>
      </c>
      <c r="M39" s="31">
        <f>B39/K39/12*1000</f>
        <v>24909.722222222226</v>
      </c>
      <c r="N39" s="71" t="s">
        <v>31</v>
      </c>
    </row>
    <row r="40" spans="1:14" ht="12.75">
      <c r="A40" s="11" t="s">
        <v>39</v>
      </c>
      <c r="B40" s="26">
        <v>4571</v>
      </c>
      <c r="C40" s="5">
        <v>4904</v>
      </c>
      <c r="D40" s="85">
        <v>-367</v>
      </c>
      <c r="E40" s="110">
        <v>1997</v>
      </c>
      <c r="F40" s="5">
        <v>0</v>
      </c>
      <c r="G40" s="5" t="s">
        <v>31</v>
      </c>
      <c r="H40" s="5">
        <v>199</v>
      </c>
      <c r="I40" s="5" t="s">
        <v>31</v>
      </c>
      <c r="J40" s="5">
        <v>1466</v>
      </c>
      <c r="K40" s="122">
        <v>13</v>
      </c>
      <c r="L40" s="5">
        <v>15821</v>
      </c>
      <c r="M40" s="5">
        <f>B40/K40/12*1000</f>
        <v>29301.282051282054</v>
      </c>
      <c r="N40" s="81" t="s">
        <v>31</v>
      </c>
    </row>
    <row r="41" spans="1:14" ht="13.5" thickBot="1">
      <c r="A41" s="24" t="s">
        <v>38</v>
      </c>
      <c r="B41" s="52">
        <f>B39/B40*100</f>
        <v>78.4729818420477</v>
      </c>
      <c r="C41" s="53">
        <f>C39/C40*100</f>
        <v>83.54404567699837</v>
      </c>
      <c r="D41" s="86" t="s">
        <v>41</v>
      </c>
      <c r="E41" s="111">
        <f>E39/E40*100</f>
        <v>80.32048072108162</v>
      </c>
      <c r="F41" s="53" t="s">
        <v>41</v>
      </c>
      <c r="G41" s="53" t="s">
        <v>41</v>
      </c>
      <c r="H41" s="53">
        <f>H39/H40*100</f>
        <v>112.0603015075377</v>
      </c>
      <c r="I41" s="53" t="s">
        <v>41</v>
      </c>
      <c r="J41" s="53">
        <f>J39/J40*100</f>
        <v>105.11596180081855</v>
      </c>
      <c r="K41" s="53">
        <f>K39/K40*100</f>
        <v>92.3076923076923</v>
      </c>
      <c r="L41" s="53">
        <f>L39/L40*100</f>
        <v>90.50628910941154</v>
      </c>
      <c r="M41" s="53">
        <f>M39/M40*100</f>
        <v>85.01239699555168</v>
      </c>
      <c r="N41" s="82"/>
    </row>
    <row r="42" spans="1:14" ht="14.25" customHeight="1" thickBot="1">
      <c r="A42" s="25" t="s">
        <v>47</v>
      </c>
      <c r="B42" s="47"/>
      <c r="C42" s="47"/>
      <c r="D42" s="87"/>
      <c r="E42" s="112"/>
      <c r="F42" s="47"/>
      <c r="G42" s="47"/>
      <c r="H42" s="47"/>
      <c r="I42" s="47"/>
      <c r="J42" s="47"/>
      <c r="K42" s="47"/>
      <c r="L42" s="48"/>
      <c r="M42" s="47"/>
      <c r="N42" s="83"/>
    </row>
    <row r="43" spans="1:14" ht="13.5" thickBot="1">
      <c r="A43" s="32">
        <v>42370</v>
      </c>
      <c r="B43" s="50"/>
      <c r="C43" s="51"/>
      <c r="D43" s="88"/>
      <c r="E43" s="113"/>
      <c r="F43" s="34">
        <f>F9+F14+F23+F28+F33</f>
        <v>33552</v>
      </c>
      <c r="G43" s="34">
        <f>G14</f>
        <v>17009</v>
      </c>
      <c r="H43" s="34">
        <f>H9+H14+H23+H28+H33</f>
        <v>7238</v>
      </c>
      <c r="I43" s="34">
        <f>I14</f>
        <v>1534</v>
      </c>
      <c r="J43" s="51"/>
      <c r="K43" s="51"/>
      <c r="L43" s="51"/>
      <c r="M43" s="51"/>
      <c r="N43" s="70">
        <f>N9+N14+N23+N28+N33</f>
        <v>9773</v>
      </c>
    </row>
    <row r="44" spans="1:14" ht="12.75">
      <c r="A44" s="49" t="s">
        <v>42</v>
      </c>
      <c r="B44" s="55">
        <f>B10+B15+B24+B29+B34</f>
        <v>95602</v>
      </c>
      <c r="C44" s="54">
        <f>C10+C15+C24+C29+C34</f>
        <v>84462</v>
      </c>
      <c r="D44" s="89">
        <f>D10+D15+D24+D29+D34</f>
        <v>-7093</v>
      </c>
      <c r="E44" s="114">
        <f>E10+E15+E24+E29+E34</f>
        <v>56950</v>
      </c>
      <c r="F44" s="54">
        <f>F10+F15+F24+F29+F34</f>
        <v>33552</v>
      </c>
      <c r="G44" s="54">
        <f>G15</f>
        <v>17009</v>
      </c>
      <c r="H44" s="54">
        <f>H10+H15+H24+H29+H34</f>
        <v>7238</v>
      </c>
      <c r="I44" s="54">
        <f>I15</f>
        <v>1534</v>
      </c>
      <c r="J44" s="54">
        <f>J10+J15+J24+J29+J34</f>
        <v>71897</v>
      </c>
      <c r="K44" s="123">
        <f>K10+K15+K24+K29+K34</f>
        <v>210</v>
      </c>
      <c r="L44" s="54">
        <v>12031</v>
      </c>
      <c r="M44" s="54">
        <v>37937</v>
      </c>
      <c r="N44" s="84">
        <f>N10+N15+N24+N29+N34</f>
        <v>9773</v>
      </c>
    </row>
    <row r="45" spans="1:14" ht="12.75">
      <c r="A45" s="11" t="s">
        <v>39</v>
      </c>
      <c r="B45" s="26">
        <f>B11+B20+B25+B30+B35</f>
        <v>88712</v>
      </c>
      <c r="C45" s="5">
        <f>C11+C20+C25+C30+C35</f>
        <v>78588</v>
      </c>
      <c r="D45" s="85">
        <f>D11+D20+D25+D30+D35</f>
        <v>-7055</v>
      </c>
      <c r="E45" s="110">
        <f>E11+E20+E25+E30+E35</f>
        <v>63445</v>
      </c>
      <c r="F45" s="5">
        <f>F11+F20+F25+F30+F35</f>
        <v>28515</v>
      </c>
      <c r="G45" s="5">
        <f>G20</f>
        <v>11202</v>
      </c>
      <c r="H45" s="5">
        <f>H11+H20+H25+H30+H35</f>
        <v>7997</v>
      </c>
      <c r="I45" s="5">
        <f>I20</f>
        <v>1503</v>
      </c>
      <c r="J45" s="5">
        <f>J11+J20+J25+J30+J35</f>
        <v>74468</v>
      </c>
      <c r="K45" s="122">
        <f>K11+K20+K25+K30+K35</f>
        <v>218</v>
      </c>
      <c r="L45" s="5">
        <v>10999</v>
      </c>
      <c r="M45" s="5">
        <v>33911</v>
      </c>
      <c r="N45" s="81">
        <f>N11+N20+N25+N30+N35</f>
        <v>9225</v>
      </c>
    </row>
    <row r="46" spans="1:14" ht="13.5" thickBot="1">
      <c r="A46" s="24" t="s">
        <v>38</v>
      </c>
      <c r="B46" s="52">
        <f>B44/B45*100</f>
        <v>107.76670574443142</v>
      </c>
      <c r="C46" s="53">
        <f>C44/C45*100</f>
        <v>107.4744235761185</v>
      </c>
      <c r="D46" s="86" t="s">
        <v>41</v>
      </c>
      <c r="E46" s="111">
        <f>E44/E45*100</f>
        <v>89.76278666561589</v>
      </c>
      <c r="F46" s="53">
        <f aca="true" t="shared" si="1" ref="F46:N46">F44/F45*100</f>
        <v>117.66438716465018</v>
      </c>
      <c r="G46" s="53">
        <f t="shared" si="1"/>
        <v>151.83895732904838</v>
      </c>
      <c r="H46" s="53">
        <f t="shared" si="1"/>
        <v>90.5089408528198</v>
      </c>
      <c r="I46" s="53">
        <f t="shared" si="1"/>
        <v>102.06254158349968</v>
      </c>
      <c r="J46" s="53">
        <f t="shared" si="1"/>
        <v>96.54751034001183</v>
      </c>
      <c r="K46" s="53">
        <f t="shared" si="1"/>
        <v>96.3302752293578</v>
      </c>
      <c r="L46" s="53">
        <f t="shared" si="1"/>
        <v>109.3826711519229</v>
      </c>
      <c r="M46" s="53">
        <f t="shared" si="1"/>
        <v>111.87225384093658</v>
      </c>
      <c r="N46" s="82">
        <f t="shared" si="1"/>
        <v>105.94037940379404</v>
      </c>
    </row>
  </sheetData>
  <sheetProtection/>
  <mergeCells count="12">
    <mergeCell ref="F6:F7"/>
    <mergeCell ref="H6:H7"/>
    <mergeCell ref="A8:C8"/>
    <mergeCell ref="A13:C13"/>
    <mergeCell ref="A27:B27"/>
    <mergeCell ref="B3:N3"/>
    <mergeCell ref="A1:N1"/>
    <mergeCell ref="F4:G4"/>
    <mergeCell ref="F5:G5"/>
    <mergeCell ref="A3:A7"/>
    <mergeCell ref="H4:I4"/>
    <mergeCell ref="H5:I5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user</cp:lastModifiedBy>
  <cp:lastPrinted>2016-04-01T04:31:22Z</cp:lastPrinted>
  <dcterms:created xsi:type="dcterms:W3CDTF">2011-03-29T06:55:44Z</dcterms:created>
  <dcterms:modified xsi:type="dcterms:W3CDTF">2016-04-19T11:44:17Z</dcterms:modified>
  <cp:category/>
  <cp:version/>
  <cp:contentType/>
  <cp:contentStatus/>
</cp:coreProperties>
</file>